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BUGET dezv 2013" sheetId="1" r:id="rId1"/>
  </sheets>
  <definedNames/>
  <calcPr fullCalcOnLoad="1"/>
</workbook>
</file>

<file path=xl/sharedStrings.xml><?xml version="1.0" encoding="utf-8"?>
<sst xmlns="http://schemas.openxmlformats.org/spreadsheetml/2006/main" count="217" uniqueCount="187">
  <si>
    <r>
      <t xml:space="preserve">        Unitatea administrativ - teritoriala: </t>
    </r>
    <r>
      <rPr>
        <b/>
        <sz val="11"/>
        <rFont val="Arial"/>
        <family val="2"/>
      </rPr>
      <t xml:space="preserve"> MUNICIPIUL GALATI</t>
    </r>
  </si>
  <si>
    <t xml:space="preserve"> </t>
  </si>
  <si>
    <t xml:space="preserve">ANEXA III </t>
  </si>
  <si>
    <t>mii lei</t>
  </si>
  <si>
    <t>Nr.</t>
  </si>
  <si>
    <t>Cod indicator</t>
  </si>
  <si>
    <t>PROPUNERI</t>
  </si>
  <si>
    <t>DENUMIREA INDICATORILOR</t>
  </si>
  <si>
    <t>BUGET</t>
  </si>
  <si>
    <t>%</t>
  </si>
  <si>
    <t>crt.</t>
  </si>
  <si>
    <t>A</t>
  </si>
  <si>
    <t>B</t>
  </si>
  <si>
    <t>TOTAL VENITURI SECTIUNEA DE DEZVOLTARE (00.02+00.15+00.17+45.02)</t>
  </si>
  <si>
    <t>00.01</t>
  </si>
  <si>
    <t>VENITURI PROPRII (00.02-11.02+00.15+00.16)</t>
  </si>
  <si>
    <t>48.02</t>
  </si>
  <si>
    <t>I.  VENITURI CURENTE (00.03+00.12)</t>
  </si>
  <si>
    <t>00.02</t>
  </si>
  <si>
    <t>A.  VENITURI FISCALE (00.10)</t>
  </si>
  <si>
    <t>00.03</t>
  </si>
  <si>
    <t>A4.  IMPOZITE SI TAXE PE BUNURI SI SERVICII (11.02)</t>
  </si>
  <si>
    <t>00.10</t>
  </si>
  <si>
    <t>Sume defalcate din TVA (cod 11.02.07)</t>
  </si>
  <si>
    <t>11.02</t>
  </si>
  <si>
    <t>Sume defalcate din taxa pe valoarea adaugata pentru finantarea Programului de dezv a infrastructurii din spatiul rural</t>
  </si>
  <si>
    <t>11.02.07</t>
  </si>
  <si>
    <t>C.   VENITURI NEFISCALE (00.14)</t>
  </si>
  <si>
    <t>00.12</t>
  </si>
  <si>
    <t>C2.  VANZARI DE BUNURI SI SERVICII (36.02+37.02)</t>
  </si>
  <si>
    <t>00.14</t>
  </si>
  <si>
    <t>Diverse venituri (36.02.07)</t>
  </si>
  <si>
    <t>36.02</t>
  </si>
  <si>
    <t>Varsaminte din amortizarea mijloacelor fixe</t>
  </si>
  <si>
    <t>36.02.07</t>
  </si>
  <si>
    <t>Transferuri voluntare,  altele decat subventiile (37.02.04)</t>
  </si>
  <si>
    <t>37.02</t>
  </si>
  <si>
    <t>Varsaminte din sectiunea de functionare</t>
  </si>
  <si>
    <t>37.02.04</t>
  </si>
  <si>
    <t xml:space="preserve">II. VENITURI DIN CAPITAL (39.02)                   </t>
  </si>
  <si>
    <t>00.15</t>
  </si>
  <si>
    <t>Venituri din valorificarea unor bunuri (39.02.01+39.02.03+39.02.04+39.02.07+39.02.10)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</si>
  <si>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</si>
  <si>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</si>
  <si>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</si>
  <si>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</si>
  <si>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</si>
  <si>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</si>
  <si>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</si>
  <si>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</si>
  <si>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</si>
  <si>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>91. Venituri din vz terenuri</t>
  </si>
  <si>
    <t>39.02.07.01</t>
  </si>
  <si>
    <t>191. Valorificari bunuri</t>
  </si>
  <si>
    <t>39.02.07.02</t>
  </si>
  <si>
    <t>210. Venit vanz.sp.comerciale</t>
  </si>
  <si>
    <t>39.02.07.03</t>
  </si>
  <si>
    <t>Depozite speciale pentru constructii de locuinte</t>
  </si>
  <si>
    <t>39.02.10</t>
  </si>
  <si>
    <t>III. OPERAŢIUNI FINANCIARE (cod 40.02)</t>
  </si>
  <si>
    <t>00.16</t>
  </si>
  <si>
    <t>Incasari din rambursare imprumuturilor acordate ( cod 40.02.13+40.02.14)</t>
  </si>
  <si>
    <t>Sume din excedentul anului precedent pentru acoperirea golurilor temporare de casa ale sectiunii de dezvoltare</t>
  </si>
  <si>
    <t>40.02.13</t>
  </si>
  <si>
    <t>Sume din excedentul anului precedent pentru finantarea cheltuielilor sectiunii de dezvoltare</t>
  </si>
  <si>
    <t>40.02.14</t>
  </si>
  <si>
    <t>IV.  SUBVENTII (00.18)</t>
  </si>
  <si>
    <t>00.17</t>
  </si>
  <si>
    <t>SUBVENTII DE LA ALTE NIVELE ALE ADMINISTRATIEI PUBLICE (42.02)</t>
  </si>
  <si>
    <t>00.18</t>
  </si>
  <si>
    <t>Subventii de la bugetul de stat (00.19)</t>
  </si>
  <si>
    <t>42.02</t>
  </si>
  <si>
    <t>A. De capital (42.02.01 la 42.02.07+42.02.09+42.02.10+42.02.12 la 42.02.20)</t>
  </si>
  <si>
    <t>00.19</t>
  </si>
  <si>
    <t>Retehnologizarea centralelor termice si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</si>
  <si>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</si>
  <si>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</si>
  <si>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</si>
  <si>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</si>
  <si>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</si>
  <si>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</si>
  <si>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</si>
  <si>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Strazi care se vor amenaja în perimetrele destinate constructiilor de cvartale de locuinte noi</t>
  </si>
  <si>
    <t>42.02.06</t>
  </si>
  <si>
    <t>Finantarea studiilor de fezabilitate aferenteproiectelor SAPARD</t>
  </si>
  <si>
    <t>42.02.07</t>
  </si>
  <si>
    <t>Finantarea programului de pietruire a drumurilor comunale si alimentare cu apa a satelor (42.02.09.01+42.02.09.02+42.02.09.03)</t>
  </si>
  <si>
    <t>42.02.09</t>
  </si>
  <si>
    <t>Finantarea subprogramului privind pietruirea reabilitarea , modernizarea si/sau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</si>
  <si>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</si>
  <si>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</si>
  <si>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</si>
  <si>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</si>
  <si>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</si>
  <si>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Finantarea actiunilor privind reducerea riscului seismic al constructiilor existente cu destinatie de locuinta</t>
  </si>
  <si>
    <t>42.02.10</t>
  </si>
  <si>
    <t>Subventii pentru reabilitarea termica a cladirilor de locuit</t>
  </si>
  <si>
    <t>42.02.12</t>
  </si>
  <si>
    <t>Subventii pentru finantarea programelor multianuale prioritare de mediu si gospodarire a apelor</t>
  </si>
  <si>
    <t>42.02.13</t>
  </si>
  <si>
    <t>Subventii pentru finantarea chelt de capital la instit de invat preuniversitar de stat</t>
  </si>
  <si>
    <t>42.02.14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</si>
  <si>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</si>
  <si>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</si>
  <si>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</si>
  <si>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</si>
  <si>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</si>
  <si>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</si>
  <si>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</si>
  <si>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</si>
  <si>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</si>
  <si>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</si>
  <si>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</si>
  <si>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</si>
  <si>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</si>
  <si>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</si>
  <si>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</si>
  <si>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</si>
  <si>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</si>
  <si>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</si>
  <si>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</si>
  <si>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</si>
  <si>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</si>
  <si>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</si>
  <si>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Sume FEN postaderare in contul platilor efectuate si prefinantari (cod 45.02.01 la 45.02.18)</t>
  </si>
  <si>
    <t>45.02</t>
  </si>
  <si>
    <t>Fondul European de Dezvoltare Regionala (45.02.01.01+45.02.01.02+45.02.01.03)</t>
  </si>
  <si>
    <t>45.02.01</t>
  </si>
  <si>
    <t xml:space="preserve"> sume primite in contul platilor efectuate in anul curent</t>
  </si>
  <si>
    <t>45.02.01.01</t>
  </si>
  <si>
    <t xml:space="preserve"> sume primite in contul platilor efectuate ani anteriori</t>
  </si>
  <si>
    <t>45.02.01.02</t>
  </si>
  <si>
    <t xml:space="preserve"> prefinantare</t>
  </si>
  <si>
    <t>45.02.01.03</t>
  </si>
  <si>
    <t>Fondul Social European (45.02.02.01+45.02.02.02+45.02.02.03)</t>
  </si>
  <si>
    <t>45.02.02</t>
  </si>
  <si>
    <t>45.02.02.01</t>
  </si>
  <si>
    <t>45.02.02.02</t>
  </si>
  <si>
    <t>45.02.02.03</t>
  </si>
  <si>
    <t>Fondul de Coeziune (45.02.03.01+45.02.03.02+45.02.03.03)</t>
  </si>
  <si>
    <t>45.02.03</t>
  </si>
  <si>
    <t>45.02.03.01</t>
  </si>
  <si>
    <t>45.02.03.02</t>
  </si>
  <si>
    <t>45.02.03.03</t>
  </si>
  <si>
    <t>Fondul European Agricol de Dezvoltare Rurala(45.02.04.01+45.02.04.02+45.02.04.03)</t>
  </si>
  <si>
    <t>45.02.04</t>
  </si>
  <si>
    <t>45.02.04.01</t>
  </si>
  <si>
    <t>45.02.04.02</t>
  </si>
  <si>
    <t>45.02.04.03</t>
  </si>
  <si>
    <t>Fondul European pentru Pescuit (45.02.05.01+45.02.05.02+45.02.05.03)</t>
  </si>
  <si>
    <t>45.02.05</t>
  </si>
  <si>
    <t>45.02.05.01</t>
  </si>
  <si>
    <t>45.02.05.02</t>
  </si>
  <si>
    <t>45.02.05.03</t>
  </si>
  <si>
    <t>Instrumentul European de Dezvoltare Regionala (45.02.07.01+45.02.07.02+45.02.07.03)</t>
  </si>
  <si>
    <t>45.02.07</t>
  </si>
  <si>
    <t>45.02.07.01</t>
  </si>
  <si>
    <t>45.02.07.02</t>
  </si>
  <si>
    <t>45.02.07.03</t>
  </si>
  <si>
    <t>Fondul European de Dezvoltare Regionala (45.02.08.01+45.02.08.02+45.02.08.03)</t>
  </si>
  <si>
    <t>45.02.08</t>
  </si>
  <si>
    <t>45.02.08.01</t>
  </si>
  <si>
    <t>45.02.08.02</t>
  </si>
  <si>
    <t>45.02.08.03</t>
  </si>
  <si>
    <t>Programe comunitare finantate in perioada 2007-2013 (45.02.15.01+45.02.15.02+45.02.15.03)</t>
  </si>
  <si>
    <t>45.02.15</t>
  </si>
  <si>
    <t>45.02.15.01</t>
  </si>
  <si>
    <t>45.02.15.02</t>
  </si>
  <si>
    <t>45.02.15.03</t>
  </si>
  <si>
    <t>Fondul European de Dezvoltare Regionala (45.02.16.01+45.02.16.02+45.02.16.03)</t>
  </si>
  <si>
    <t>45.02.16</t>
  </si>
  <si>
    <t>45.02.16.01</t>
  </si>
  <si>
    <t>45.02.16.02</t>
  </si>
  <si>
    <t>45.02.16.03</t>
  </si>
  <si>
    <t>Fondul European de Dezvoltare Regionala (45.02.17.01+45.02.17.02+45.02.17.03)</t>
  </si>
  <si>
    <t>45.02.17</t>
  </si>
  <si>
    <t>45.02.17.01</t>
  </si>
  <si>
    <t>45.02.17.02</t>
  </si>
  <si>
    <t>45.02.17.03</t>
  </si>
  <si>
    <t>Fondul European de Dezvoltare Regionala (45.02.18.01+45.02.18.02+45.02.18.03)</t>
  </si>
  <si>
    <t>45.02.18</t>
  </si>
  <si>
    <t>45.02.18.01</t>
  </si>
  <si>
    <t>45.02.18.02</t>
  </si>
  <si>
    <t>45.02.18.03</t>
  </si>
  <si>
    <t xml:space="preserve">                                                                Excedent  2012</t>
  </si>
  <si>
    <t xml:space="preserve">                                                                TVA Apa Canal</t>
  </si>
  <si>
    <t xml:space="preserve">                                   TOTAL DEZVOLTARE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</si>
</sst>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9">
    <font>
      <sz val="10"/>
      <name val="Arial"/>
      <family val="0"/>
    </font>
    <font>
      <sz val="10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/>
      <protection/>
    </xf>
    <xf numFmtId="0" fontId="0" fillId="0" borderId="0" xfId="19">
      <alignment/>
      <protection/>
    </xf>
    <xf numFmtId="0" fontId="0" fillId="0" borderId="0" xfId="21" applyBorder="1" applyAlignment="1">
      <alignment/>
      <protection/>
    </xf>
    <xf numFmtId="0" fontId="4" fillId="0" borderId="0" xfId="19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0" fontId="3" fillId="0" borderId="0" xfId="19" applyFont="1" applyAlignment="1">
      <alignment horizontal="right"/>
      <protection/>
    </xf>
    <xf numFmtId="0" fontId="0" fillId="0" borderId="1" xfId="21" applyBorder="1" applyAlignment="1">
      <alignment horizont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0" fillId="0" borderId="2" xfId="19" applyBorder="1">
      <alignment/>
      <protection/>
    </xf>
    <xf numFmtId="0" fontId="0" fillId="0" borderId="3" xfId="21" applyBorder="1" applyAlignment="1">
      <alignment horizontal="center"/>
      <protection/>
    </xf>
    <xf numFmtId="0" fontId="3" fillId="0" borderId="4" xfId="21" applyFont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3" fillId="0" borderId="6" xfId="21" applyFont="1" applyBorder="1" applyAlignment="1">
      <alignment horizontal="center" vertical="center" wrapText="1"/>
      <protection/>
    </xf>
    <xf numFmtId="0" fontId="0" fillId="0" borderId="6" xfId="19" applyBorder="1">
      <alignment/>
      <protection/>
    </xf>
    <xf numFmtId="0" fontId="0" fillId="0" borderId="1" xfId="21" applyBorder="1" applyAlignment="1">
      <alignment/>
      <protection/>
    </xf>
    <xf numFmtId="0" fontId="3" fillId="0" borderId="2" xfId="21" applyFont="1" applyBorder="1" applyAlignment="1">
      <alignment horizontal="center" vertical="center" wrapText="1"/>
      <protection/>
    </xf>
    <xf numFmtId="0" fontId="0" fillId="2" borderId="7" xfId="21" applyFill="1" applyBorder="1" applyAlignment="1">
      <alignment horizontal="right" vertical="center"/>
      <protection/>
    </xf>
    <xf numFmtId="4" fontId="3" fillId="2" borderId="8" xfId="19" applyNumberFormat="1" applyFont="1" applyFill="1" applyBorder="1">
      <alignment/>
      <protection/>
    </xf>
    <xf numFmtId="0" fontId="0" fillId="2" borderId="0" xfId="19" applyFill="1">
      <alignment/>
      <protection/>
    </xf>
    <xf numFmtId="0" fontId="0" fillId="0" borderId="9" xfId="21" applyBorder="1" applyAlignment="1">
      <alignment horizontal="right" vertical="center"/>
      <protection/>
    </xf>
    <xf numFmtId="4" fontId="3" fillId="0" borderId="10" xfId="19" applyNumberFormat="1" applyFont="1" applyBorder="1">
      <alignment/>
      <protection/>
    </xf>
    <xf numFmtId="4" fontId="3" fillId="0" borderId="11" xfId="21" applyNumberFormat="1" applyFont="1" applyFill="1" applyBorder="1" applyAlignment="1">
      <alignment horizontal="right" vertical="center"/>
      <protection/>
    </xf>
    <xf numFmtId="4" fontId="3" fillId="2" borderId="10" xfId="21" applyNumberFormat="1" applyFont="1" applyFill="1" applyBorder="1" applyAlignment="1">
      <alignment horizontal="right" vertical="center"/>
      <protection/>
    </xf>
    <xf numFmtId="4" fontId="0" fillId="0" borderId="10" xfId="19" applyNumberFormat="1" applyBorder="1">
      <alignment/>
      <protection/>
    </xf>
    <xf numFmtId="4" fontId="5" fillId="0" borderId="10" xfId="19" applyNumberFormat="1" applyFont="1" applyBorder="1">
      <alignment/>
      <protection/>
    </xf>
    <xf numFmtId="4" fontId="0" fillId="2" borderId="10" xfId="19" applyNumberFormat="1" applyFill="1" applyBorder="1">
      <alignment/>
      <protection/>
    </xf>
    <xf numFmtId="4" fontId="3" fillId="0" borderId="11" xfId="19" applyNumberFormat="1" applyFont="1" applyBorder="1">
      <alignment/>
      <protection/>
    </xf>
    <xf numFmtId="0" fontId="0" fillId="0" borderId="12" xfId="21" applyBorder="1" applyAlignment="1">
      <alignment horizontal="right" vertical="center"/>
      <protection/>
    </xf>
    <xf numFmtId="0" fontId="0" fillId="0" borderId="7" xfId="21" applyBorder="1" applyAlignment="1">
      <alignment horizontal="right" vertical="center"/>
      <protection/>
    </xf>
    <xf numFmtId="0" fontId="0" fillId="0" borderId="0" xfId="19" applyAlignment="1">
      <alignment horizontal="center"/>
      <protection/>
    </xf>
    <xf numFmtId="4" fontId="0" fillId="0" borderId="13" xfId="19" applyNumberFormat="1" applyBorder="1">
      <alignment/>
      <protection/>
    </xf>
    <xf numFmtId="4" fontId="3" fillId="0" borderId="14" xfId="19" applyNumberFormat="1" applyFont="1" applyBorder="1">
      <alignment/>
      <protection/>
    </xf>
    <xf numFmtId="4" fontId="0" fillId="0" borderId="15" xfId="19" applyNumberFormat="1" applyBorder="1">
      <alignment/>
      <protection/>
    </xf>
    <xf numFmtId="0" fontId="3" fillId="0" borderId="0" xfId="19" applyFont="1">
      <alignment/>
      <protection/>
    </xf>
    <xf numFmtId="4" fontId="3" fillId="0" borderId="16" xfId="19" applyNumberFormat="1" applyFont="1" applyBorder="1">
      <alignment/>
      <protection/>
    </xf>
    <xf numFmtId="4" fontId="3" fillId="0" borderId="0" xfId="19" applyNumberFormat="1" applyFont="1">
      <alignment/>
      <protection/>
    </xf>
    <xf numFmtId="0" fontId="3" fillId="0" borderId="16" xfId="19" applyFont="1" applyBorder="1">
      <alignment/>
      <protection/>
    </xf>
    <xf numFmtId="0" fontId="3" fillId="0" borderId="0" xfId="19" applyFont="1" applyAlignment="1">
      <alignment horizontal="center"/>
      <protection/>
    </xf>
    <xf numFmtId="0" fontId="4" fillId="0" borderId="1" xfId="21" applyNumberFormat="1" applyFont="1" applyBorder="1" applyAlignment="1">
      <alignment horizontal="center" vertical="center" wrapText="1"/>
      <protection/>
    </xf>
    <xf numFmtId="0" fontId="4" fillId="0" borderId="3" xfId="21" applyNumberFormat="1" applyFont="1" applyBorder="1" applyAlignment="1">
      <alignment horizontal="center" vertical="center" wrapText="1"/>
      <protection/>
    </xf>
    <xf numFmtId="0" fontId="4" fillId="0" borderId="5" xfId="21" applyNumberFormat="1" applyFont="1" applyBorder="1" applyAlignment="1">
      <alignment horizontal="center" vertical="center" wrapText="1"/>
      <protection/>
    </xf>
    <xf numFmtId="0" fontId="3" fillId="2" borderId="7" xfId="21" applyFont="1" applyFill="1" applyBorder="1" applyAlignment="1">
      <alignment horizontal="left" vertical="center" wrapText="1"/>
      <protection/>
    </xf>
    <xf numFmtId="0" fontId="3" fillId="2" borderId="9" xfId="21" applyFont="1" applyFill="1" applyBorder="1" applyAlignment="1">
      <alignment horizontal="left" vertical="center" wrapText="1"/>
      <protection/>
    </xf>
    <xf numFmtId="0" fontId="3" fillId="0" borderId="9" xfId="21" applyFont="1" applyFill="1" applyBorder="1" applyAlignment="1">
      <alignment horizontal="left" vertical="center" wrapText="1"/>
      <protection/>
    </xf>
    <xf numFmtId="0" fontId="0" fillId="0" borderId="9" xfId="21" applyFont="1" applyFill="1" applyBorder="1" applyAlignment="1">
      <alignment horizontal="left" vertical="center" wrapText="1"/>
      <protection/>
    </xf>
    <xf numFmtId="0" fontId="5" fillId="0" borderId="9" xfId="21" applyFont="1" applyFill="1" applyBorder="1" applyAlignment="1">
      <alignment horizontal="left" vertical="center" wrapText="1"/>
      <protection/>
    </xf>
    <xf numFmtId="0" fontId="6" fillId="0" borderId="9" xfId="21" applyFont="1" applyBorder="1">
      <alignment/>
      <protection/>
    </xf>
    <xf numFmtId="0" fontId="0" fillId="2" borderId="9" xfId="20" applyFont="1" applyFill="1" applyBorder="1">
      <alignment/>
      <protection/>
    </xf>
    <xf numFmtId="0" fontId="0" fillId="0" borderId="17" xfId="21" applyFont="1" applyFill="1" applyBorder="1" applyAlignment="1">
      <alignment horizontal="left" vertical="center" wrapText="1"/>
      <protection/>
    </xf>
    <xf numFmtId="0" fontId="3" fillId="0" borderId="9" xfId="21" applyFont="1" applyBorder="1" applyAlignment="1">
      <alignment wrapText="1"/>
      <protection/>
    </xf>
    <xf numFmtId="0" fontId="3" fillId="0" borderId="9" xfId="19" applyFont="1" applyBorder="1" applyProtection="1">
      <alignment/>
      <protection locked="0"/>
    </xf>
    <xf numFmtId="0" fontId="0" fillId="0" borderId="9" xfId="19" applyFont="1" applyBorder="1" applyProtection="1">
      <alignment/>
      <protection locked="0"/>
    </xf>
    <xf numFmtId="0" fontId="3" fillId="0" borderId="9" xfId="19" applyFont="1" applyBorder="1" applyAlignment="1">
      <alignment wrapText="1"/>
      <protection/>
    </xf>
    <xf numFmtId="0" fontId="0" fillId="0" borderId="17" xfId="19" applyFont="1" applyBorder="1" applyProtection="1">
      <alignment/>
      <protection locked="0"/>
    </xf>
    <xf numFmtId="0" fontId="0" fillId="0" borderId="12" xfId="19" applyFont="1" applyBorder="1" applyProtection="1">
      <alignment/>
      <protection locked="0"/>
    </xf>
    <xf numFmtId="0" fontId="3" fillId="0" borderId="18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0" fontId="3" fillId="0" borderId="20" xfId="19" applyFont="1" applyBorder="1" applyAlignment="1">
      <alignment horizontal="center"/>
      <protection/>
    </xf>
    <xf numFmtId="0" fontId="0" fillId="0" borderId="18" xfId="19" applyBorder="1">
      <alignment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10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7" fillId="0" borderId="10" xfId="21" applyFont="1" applyFill="1" applyBorder="1" applyAlignment="1">
      <alignment horizontal="center" vertical="center" wrapText="1"/>
      <protection/>
    </xf>
    <xf numFmtId="0" fontId="0" fillId="0" borderId="13" xfId="21" applyFont="1" applyFill="1" applyBorder="1" applyAlignment="1">
      <alignment horizontal="center" vertical="center" wrapText="1"/>
      <protection/>
    </xf>
    <xf numFmtId="0" fontId="3" fillId="0" borderId="10" xfId="21" applyFont="1" applyBorder="1" applyAlignment="1">
      <alignment horizontal="center"/>
      <protection/>
    </xf>
    <xf numFmtId="0" fontId="3" fillId="0" borderId="10" xfId="19" applyFont="1" applyBorder="1" applyAlignment="1" applyProtection="1">
      <alignment horizontal="center"/>
      <protection locked="0"/>
    </xf>
    <xf numFmtId="0" fontId="0" fillId="0" borderId="10" xfId="19" applyBorder="1" applyAlignment="1" applyProtection="1">
      <alignment horizontal="center"/>
      <protection locked="0"/>
    </xf>
    <xf numFmtId="0" fontId="0" fillId="0" borderId="10" xfId="19" applyFont="1" applyBorder="1" applyAlignment="1" applyProtection="1">
      <alignment horizontal="center"/>
      <protection locked="0"/>
    </xf>
    <xf numFmtId="0" fontId="0" fillId="0" borderId="10" xfId="19" applyBorder="1" applyAlignment="1">
      <alignment horizontal="center"/>
      <protection/>
    </xf>
    <xf numFmtId="0" fontId="0" fillId="0" borderId="13" xfId="19" applyBorder="1" applyAlignment="1">
      <alignment horizontal="center"/>
      <protection/>
    </xf>
    <xf numFmtId="0" fontId="3" fillId="0" borderId="14" xfId="19" applyFont="1" applyBorder="1" applyAlignment="1" applyProtection="1">
      <alignment horizontal="center"/>
      <protection locked="0"/>
    </xf>
    <xf numFmtId="0" fontId="0" fillId="0" borderId="15" xfId="19" applyFont="1" applyBorder="1" applyAlignment="1" applyProtection="1">
      <alignment horizontal="center"/>
      <protection locked="0"/>
    </xf>
    <xf numFmtId="4" fontId="3" fillId="2" borderId="8" xfId="21" applyNumberFormat="1" applyFont="1" applyFill="1" applyBorder="1" applyAlignment="1">
      <alignment horizontal="right" vertical="center"/>
      <protection/>
    </xf>
    <xf numFmtId="4" fontId="3" fillId="0" borderId="1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uget 2010  venituri" xfId="19"/>
    <cellStyle name="Normal_Machete buget 99" xfId="20"/>
    <cellStyle name="Normal_RECTIF BUGET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171450</xdr:rowOff>
    </xdr:from>
    <xdr:to>
      <xdr:col>3</xdr:col>
      <xdr:colOff>0</xdr:colOff>
      <xdr:row>5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61950"/>
          <a:ext cx="54387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         BUGETUL LOCAL PE SECTIUNI DETALIAT LA VENITURI
    PE CAPITOLE SI SUBCAPITOLE  PE ANUL 2013 
sectiunea de dezvoltare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B1">
      <selection activeCell="G7" sqref="G7"/>
    </sheetView>
  </sheetViews>
  <sheetFormatPr defaultColWidth="9.140625" defaultRowHeight="12.75"/>
  <cols>
    <col min="1" max="1" width="4.28125" style="3" customWidth="1"/>
    <col min="2" max="2" width="68.28125" style="3" customWidth="1"/>
    <col min="3" max="3" width="10.8515625" style="3" customWidth="1"/>
    <col min="4" max="4" width="12.00390625" style="3" customWidth="1"/>
    <col min="5" max="5" width="9.140625" style="3" hidden="1" customWidth="1"/>
    <col min="6" max="16384" width="9.140625" style="3" customWidth="1"/>
  </cols>
  <sheetData>
    <row r="1" spans="1:3" ht="15">
      <c r="A1" s="1" t="s">
        <v>0</v>
      </c>
      <c r="B1" s="1"/>
      <c r="C1" s="2"/>
    </row>
    <row r="2" spans="1:4" ht="15" customHeight="1">
      <c r="A2" s="4"/>
      <c r="B2" s="4"/>
      <c r="C2" s="4" t="s">
        <v>1</v>
      </c>
      <c r="D2" s="5" t="s">
        <v>2</v>
      </c>
    </row>
    <row r="3" spans="1:3" ht="15.75" hidden="1">
      <c r="A3" s="4"/>
      <c r="B3" s="6"/>
      <c r="C3" s="6"/>
    </row>
    <row r="4" spans="1:3" ht="21.75" customHeight="1">
      <c r="A4" s="4"/>
      <c r="B4" s="6"/>
      <c r="C4" s="6"/>
    </row>
    <row r="5" spans="1:3" ht="32.25" customHeight="1">
      <c r="A5" s="4"/>
      <c r="B5" s="6"/>
      <c r="C5" s="6"/>
    </row>
    <row r="6" spans="1:3" ht="22.5" customHeight="1">
      <c r="A6" s="4"/>
      <c r="B6" s="6"/>
      <c r="C6" s="7"/>
    </row>
    <row r="7" spans="1:4" ht="13.5" thickBot="1">
      <c r="A7" s="4"/>
      <c r="B7" s="2"/>
      <c r="C7" s="8"/>
      <c r="D7" s="9" t="s">
        <v>3</v>
      </c>
    </row>
    <row r="8" spans="1:5" ht="12.75" customHeight="1">
      <c r="A8" s="10" t="s">
        <v>4</v>
      </c>
      <c r="B8" s="43"/>
      <c r="C8" s="11" t="s">
        <v>5</v>
      </c>
      <c r="D8" s="60" t="s">
        <v>6</v>
      </c>
      <c r="E8" s="12"/>
    </row>
    <row r="9" spans="1:5" ht="13.5" customHeight="1">
      <c r="A9" s="13"/>
      <c r="B9" s="44" t="s">
        <v>7</v>
      </c>
      <c r="C9" s="14"/>
      <c r="D9" s="61" t="s">
        <v>8</v>
      </c>
      <c r="E9" s="15" t="s">
        <v>9</v>
      </c>
    </row>
    <row r="10" spans="1:5" ht="16.5" customHeight="1" thickBot="1">
      <c r="A10" s="16" t="s">
        <v>10</v>
      </c>
      <c r="B10" s="45"/>
      <c r="C10" s="17"/>
      <c r="D10" s="62">
        <v>2013</v>
      </c>
      <c r="E10" s="18"/>
    </row>
    <row r="11" spans="1:5" ht="16.5" thickBot="1">
      <c r="A11" s="19"/>
      <c r="B11" s="43" t="s">
        <v>11</v>
      </c>
      <c r="C11" s="20" t="s">
        <v>12</v>
      </c>
      <c r="D11" s="63"/>
      <c r="E11" s="12"/>
    </row>
    <row r="12" spans="1:5" s="23" customFormat="1" ht="27" customHeight="1">
      <c r="A12" s="21">
        <v>1</v>
      </c>
      <c r="B12" s="46" t="s">
        <v>13</v>
      </c>
      <c r="C12" s="64" t="s">
        <v>14</v>
      </c>
      <c r="D12" s="79">
        <f>SUM(D14+D25+D39+D68+D35)</f>
        <v>103587</v>
      </c>
      <c r="E12" s="22" t="e">
        <f>#REF!/#REF!*100</f>
        <v>#REF!</v>
      </c>
    </row>
    <row r="13" spans="1:5" ht="18.75" customHeight="1">
      <c r="A13" s="24">
        <v>2</v>
      </c>
      <c r="B13" s="47" t="s">
        <v>15</v>
      </c>
      <c r="C13" s="65" t="s">
        <v>16</v>
      </c>
      <c r="D13" s="27">
        <f>SUM(D14-D17+D25-D23+D35)</f>
        <v>1900</v>
      </c>
      <c r="E13" s="25" t="e">
        <f>#REF!/#REF!*100</f>
        <v>#REF!</v>
      </c>
    </row>
    <row r="14" spans="1:5" ht="18.75" customHeight="1">
      <c r="A14" s="24">
        <v>3</v>
      </c>
      <c r="B14" s="48" t="s">
        <v>17</v>
      </c>
      <c r="C14" s="66" t="s">
        <v>18</v>
      </c>
      <c r="D14" s="80">
        <f>SUM(D15+D19)</f>
        <v>57820</v>
      </c>
      <c r="E14" s="25" t="e">
        <f>#REF!/#REF!*100</f>
        <v>#REF!</v>
      </c>
    </row>
    <row r="15" spans="1:5" ht="18.75" customHeight="1">
      <c r="A15" s="24">
        <v>4</v>
      </c>
      <c r="B15" s="48" t="s">
        <v>19</v>
      </c>
      <c r="C15" s="66" t="s">
        <v>20</v>
      </c>
      <c r="D15" s="27">
        <v>0</v>
      </c>
      <c r="E15" s="25"/>
    </row>
    <row r="16" spans="1:5" ht="18" customHeight="1">
      <c r="A16" s="24">
        <v>5</v>
      </c>
      <c r="B16" s="48" t="s">
        <v>21</v>
      </c>
      <c r="C16" s="66" t="s">
        <v>22</v>
      </c>
      <c r="D16" s="27">
        <v>0</v>
      </c>
      <c r="E16" s="25"/>
    </row>
    <row r="17" spans="1:5" ht="18.75" customHeight="1">
      <c r="A17" s="24">
        <v>6</v>
      </c>
      <c r="B17" s="48" t="s">
        <v>23</v>
      </c>
      <c r="C17" s="66" t="s">
        <v>24</v>
      </c>
      <c r="D17" s="27">
        <v>0</v>
      </c>
      <c r="E17" s="25"/>
    </row>
    <row r="18" spans="1:5" ht="24.75" customHeight="1">
      <c r="A18" s="24">
        <v>7</v>
      </c>
      <c r="B18" s="49" t="s">
        <v>25</v>
      </c>
      <c r="C18" s="67" t="s">
        <v>26</v>
      </c>
      <c r="D18" s="28">
        <v>0</v>
      </c>
      <c r="E18" s="28"/>
    </row>
    <row r="19" spans="1:5" ht="18.75" customHeight="1">
      <c r="A19" s="24">
        <v>8</v>
      </c>
      <c r="B19" s="48" t="s">
        <v>27</v>
      </c>
      <c r="C19" s="66" t="s">
        <v>28</v>
      </c>
      <c r="D19" s="80">
        <f>D20</f>
        <v>57820</v>
      </c>
      <c r="E19" s="25" t="e">
        <f>#REF!/#REF!*100</f>
        <v>#REF!</v>
      </c>
    </row>
    <row r="20" spans="1:5" ht="24.75" customHeight="1">
      <c r="A20" s="24">
        <v>9</v>
      </c>
      <c r="B20" s="48" t="s">
        <v>29</v>
      </c>
      <c r="C20" s="66" t="s">
        <v>30</v>
      </c>
      <c r="D20" s="80">
        <f>SUM(D21+D23)</f>
        <v>57820</v>
      </c>
      <c r="E20" s="26" t="e">
        <f>SUM(E21+E23)</f>
        <v>#REF!</v>
      </c>
    </row>
    <row r="21" spans="1:5" ht="18.75" customHeight="1">
      <c r="A21" s="24">
        <v>10</v>
      </c>
      <c r="B21" s="48" t="s">
        <v>31</v>
      </c>
      <c r="C21" s="66" t="s">
        <v>32</v>
      </c>
      <c r="D21" s="80">
        <f>SUM(D22)</f>
        <v>1400</v>
      </c>
      <c r="E21" s="25" t="e">
        <f>#REF!/#REF!*100</f>
        <v>#REF!</v>
      </c>
    </row>
    <row r="22" spans="1:5" ht="18.75" customHeight="1">
      <c r="A22" s="24">
        <v>11</v>
      </c>
      <c r="B22" s="49" t="s">
        <v>33</v>
      </c>
      <c r="C22" s="67" t="s">
        <v>34</v>
      </c>
      <c r="D22" s="28">
        <v>1400</v>
      </c>
      <c r="E22" s="28" t="e">
        <f>#REF!/#REF!*100</f>
        <v>#REF!</v>
      </c>
    </row>
    <row r="23" spans="1:5" ht="15.75" customHeight="1">
      <c r="A23" s="24">
        <v>12</v>
      </c>
      <c r="B23" s="48" t="s">
        <v>35</v>
      </c>
      <c r="C23" s="66" t="s">
        <v>36</v>
      </c>
      <c r="D23" s="80">
        <f>SUM(D24)</f>
        <v>56420</v>
      </c>
      <c r="E23" s="25" t="e">
        <f>#REF!/#REF!*100</f>
        <v>#REF!</v>
      </c>
    </row>
    <row r="24" spans="1:5" ht="16.5" customHeight="1">
      <c r="A24" s="24">
        <v>13</v>
      </c>
      <c r="B24" s="50" t="s">
        <v>37</v>
      </c>
      <c r="C24" s="68" t="s">
        <v>38</v>
      </c>
      <c r="D24" s="29">
        <v>56420</v>
      </c>
      <c r="E24" s="28" t="e">
        <f>#REF!/#REF!*100</f>
        <v>#REF!</v>
      </c>
    </row>
    <row r="25" spans="1:5" ht="16.5" customHeight="1">
      <c r="A25" s="24">
        <v>14</v>
      </c>
      <c r="B25" s="48" t="s">
        <v>39</v>
      </c>
      <c r="C25" s="66" t="s">
        <v>40</v>
      </c>
      <c r="D25" s="80">
        <f>SUM(D26)</f>
        <v>500</v>
      </c>
      <c r="E25" s="25" t="e">
        <f>#REF!/#REF!*100</f>
        <v>#REF!</v>
      </c>
    </row>
    <row r="26" spans="1:5" ht="24" customHeight="1">
      <c r="A26" s="24">
        <v>15</v>
      </c>
      <c r="B26" s="48" t="s">
        <v>41</v>
      </c>
      <c r="C26" s="66" t="s">
        <v>42</v>
      </c>
      <c r="D26" s="80">
        <f>SUM(D27:D30)+D34</f>
        <v>500</v>
      </c>
      <c r="E26" s="25" t="e">
        <f>#REF!/#REF!*100</f>
        <v>#REF!</v>
      </c>
    </row>
    <row r="27" spans="1:5" ht="19.5" customHeight="1">
      <c r="A27" s="24">
        <v>16</v>
      </c>
      <c r="B27" s="49" t="s">
        <v>43</v>
      </c>
      <c r="C27" s="67" t="s">
        <v>44</v>
      </c>
      <c r="D27" s="28">
        <v>0</v>
      </c>
      <c r="E27" s="28" t="e">
        <f>#REF!/#REF!*100</f>
        <v>#REF!</v>
      </c>
    </row>
    <row r="28" spans="1:5" ht="18" customHeight="1">
      <c r="A28" s="24">
        <v>17</v>
      </c>
      <c r="B28" s="49" t="s">
        <v>45</v>
      </c>
      <c r="C28" s="67" t="s">
        <v>46</v>
      </c>
      <c r="D28" s="28">
        <v>250</v>
      </c>
      <c r="E28" s="28" t="e">
        <f>#REF!/#REF!*100</f>
        <v>#REF!</v>
      </c>
    </row>
    <row r="29" spans="1:5" ht="15.75" customHeight="1">
      <c r="A29" s="24">
        <v>18</v>
      </c>
      <c r="B29" s="49" t="s">
        <v>47</v>
      </c>
      <c r="C29" s="67" t="s">
        <v>48</v>
      </c>
      <c r="D29" s="28">
        <v>0</v>
      </c>
      <c r="E29" s="28"/>
    </row>
    <row r="30" spans="1:5" ht="20.25" customHeight="1">
      <c r="A30" s="24">
        <v>19</v>
      </c>
      <c r="B30" s="49" t="s">
        <v>49</v>
      </c>
      <c r="C30" s="67" t="s">
        <v>50</v>
      </c>
      <c r="D30" s="30">
        <v>0</v>
      </c>
      <c r="E30" s="28" t="e">
        <f>#REF!/#REF!*100</f>
        <v>#REF!</v>
      </c>
    </row>
    <row r="31" spans="1:5" ht="15" customHeight="1" hidden="1">
      <c r="A31" s="24"/>
      <c r="B31" s="51" t="s">
        <v>51</v>
      </c>
      <c r="C31" s="69" t="s">
        <v>52</v>
      </c>
      <c r="D31" s="28" t="e">
        <f>#REF!-#REF!</f>
        <v>#REF!</v>
      </c>
      <c r="E31" s="28" t="e">
        <f>#REF!/#REF!*100</f>
        <v>#REF!</v>
      </c>
    </row>
    <row r="32" spans="1:5" ht="15.75" customHeight="1" hidden="1">
      <c r="A32" s="24"/>
      <c r="B32" s="51" t="s">
        <v>53</v>
      </c>
      <c r="C32" s="69" t="s">
        <v>54</v>
      </c>
      <c r="D32" s="28" t="e">
        <f>#REF!-#REF!</f>
        <v>#REF!</v>
      </c>
      <c r="E32" s="28" t="e">
        <f>#REF!/#REF!*100</f>
        <v>#REF!</v>
      </c>
    </row>
    <row r="33" spans="1:5" ht="15.75" customHeight="1" hidden="1">
      <c r="A33" s="24"/>
      <c r="B33" s="51" t="s">
        <v>55</v>
      </c>
      <c r="C33" s="69" t="s">
        <v>56</v>
      </c>
      <c r="D33" s="28" t="e">
        <f>#REF!-#REF!</f>
        <v>#REF!</v>
      </c>
      <c r="E33" s="28" t="e">
        <f>#REF!/#REF!*100</f>
        <v>#REF!</v>
      </c>
    </row>
    <row r="34" spans="1:5" ht="15.75" customHeight="1">
      <c r="A34" s="24">
        <v>20</v>
      </c>
      <c r="B34" s="49" t="s">
        <v>57</v>
      </c>
      <c r="C34" s="67" t="s">
        <v>58</v>
      </c>
      <c r="D34" s="28">
        <v>250</v>
      </c>
      <c r="E34" s="28" t="e">
        <f>#REF!/#REF!*100</f>
        <v>#REF!</v>
      </c>
    </row>
    <row r="35" spans="1:5" ht="15.75" customHeight="1">
      <c r="A35" s="24">
        <v>21</v>
      </c>
      <c r="B35" s="48" t="s">
        <v>59</v>
      </c>
      <c r="C35" s="66" t="s">
        <v>60</v>
      </c>
      <c r="D35" s="25">
        <f>D36</f>
        <v>0</v>
      </c>
      <c r="E35" s="28"/>
    </row>
    <row r="36" spans="1:5" ht="15.75" customHeight="1">
      <c r="A36" s="24">
        <v>22</v>
      </c>
      <c r="B36" s="48" t="s">
        <v>61</v>
      </c>
      <c r="C36" s="66">
        <v>40.02</v>
      </c>
      <c r="D36" s="25">
        <f>D37+D38</f>
        <v>0</v>
      </c>
      <c r="E36" s="28"/>
    </row>
    <row r="37" spans="1:5" ht="22.5" customHeight="1">
      <c r="A37" s="24">
        <v>23</v>
      </c>
      <c r="B37" s="49" t="s">
        <v>62</v>
      </c>
      <c r="C37" s="67" t="s">
        <v>63</v>
      </c>
      <c r="D37" s="28">
        <v>0</v>
      </c>
      <c r="E37" s="28"/>
    </row>
    <row r="38" spans="1:5" ht="20.25" customHeight="1">
      <c r="A38" s="24">
        <v>24</v>
      </c>
      <c r="B38" s="49" t="s">
        <v>64</v>
      </c>
      <c r="C38" s="67" t="s">
        <v>65</v>
      </c>
      <c r="D38" s="28">
        <v>0</v>
      </c>
      <c r="E38" s="28"/>
    </row>
    <row r="39" spans="1:5" ht="18" customHeight="1">
      <c r="A39" s="24">
        <v>25</v>
      </c>
      <c r="B39" s="48" t="s">
        <v>66</v>
      </c>
      <c r="C39" s="66" t="s">
        <v>67</v>
      </c>
      <c r="D39" s="80">
        <f>SUM(D40)</f>
        <v>13841</v>
      </c>
      <c r="E39" s="25" t="e">
        <f>#REF!/#REF!*100</f>
        <v>#REF!</v>
      </c>
    </row>
    <row r="40" spans="1:5" ht="27.75" customHeight="1">
      <c r="A40" s="24">
        <v>26</v>
      </c>
      <c r="B40" s="48" t="s">
        <v>68</v>
      </c>
      <c r="C40" s="66" t="s">
        <v>69</v>
      </c>
      <c r="D40" s="80">
        <f>SUM(D41)</f>
        <v>13841</v>
      </c>
      <c r="E40" s="25" t="e">
        <f>#REF!/#REF!*100</f>
        <v>#REF!</v>
      </c>
    </row>
    <row r="41" spans="1:5" ht="17.25" customHeight="1">
      <c r="A41" s="24">
        <v>27</v>
      </c>
      <c r="B41" s="48" t="s">
        <v>70</v>
      </c>
      <c r="C41" s="66" t="s">
        <v>71</v>
      </c>
      <c r="D41" s="80">
        <f>SUM(D42)</f>
        <v>13841</v>
      </c>
      <c r="E41" s="25" t="e">
        <f>#REF!/#REF!*100</f>
        <v>#REF!</v>
      </c>
    </row>
    <row r="42" spans="1:5" ht="21" customHeight="1">
      <c r="A42" s="24">
        <v>28</v>
      </c>
      <c r="B42" s="48" t="s">
        <v>72</v>
      </c>
      <c r="C42" s="66" t="s">
        <v>73</v>
      </c>
      <c r="D42" s="80">
        <f>SUM(D43:D49)+D53+D54+D55+D56+D57+D61+D62+D66+D67</f>
        <v>13841</v>
      </c>
      <c r="E42" s="25" t="e">
        <f>#REF!/#REF!*100</f>
        <v>#REF!</v>
      </c>
    </row>
    <row r="43" spans="1:5" ht="16.5" customHeight="1">
      <c r="A43" s="24">
        <v>29</v>
      </c>
      <c r="B43" s="49" t="s">
        <v>74</v>
      </c>
      <c r="C43" s="67" t="s">
        <v>75</v>
      </c>
      <c r="D43" s="28">
        <v>0</v>
      </c>
      <c r="E43" s="28" t="e">
        <f>#REF!/#REF!*100</f>
        <v>#REF!</v>
      </c>
    </row>
    <row r="44" spans="1:5" ht="16.5" customHeight="1">
      <c r="A44" s="24">
        <v>30</v>
      </c>
      <c r="B44" s="49" t="s">
        <v>76</v>
      </c>
      <c r="C44" s="67" t="s">
        <v>77</v>
      </c>
      <c r="D44" s="28">
        <v>0</v>
      </c>
      <c r="E44" s="28"/>
    </row>
    <row r="45" spans="1:5" ht="16.5" customHeight="1">
      <c r="A45" s="24">
        <v>31</v>
      </c>
      <c r="B45" s="49" t="s">
        <v>78</v>
      </c>
      <c r="C45" s="67" t="s">
        <v>79</v>
      </c>
      <c r="D45" s="28">
        <v>0</v>
      </c>
      <c r="E45" s="28"/>
    </row>
    <row r="46" spans="1:5" ht="16.5" customHeight="1">
      <c r="A46" s="24">
        <v>32</v>
      </c>
      <c r="B46" s="49" t="s">
        <v>80</v>
      </c>
      <c r="C46" s="67" t="s">
        <v>81</v>
      </c>
      <c r="D46" s="28">
        <v>0</v>
      </c>
      <c r="E46" s="28"/>
    </row>
    <row r="47" spans="1:5" ht="25.5" customHeight="1">
      <c r="A47" s="24">
        <v>33</v>
      </c>
      <c r="B47" s="49" t="s">
        <v>82</v>
      </c>
      <c r="C47" s="67" t="s">
        <v>83</v>
      </c>
      <c r="D47" s="28">
        <v>0</v>
      </c>
      <c r="E47" s="28"/>
    </row>
    <row r="48" spans="1:5" ht="18" customHeight="1">
      <c r="A48" s="24">
        <v>34</v>
      </c>
      <c r="B48" s="49" t="s">
        <v>84</v>
      </c>
      <c r="C48" s="67" t="s">
        <v>85</v>
      </c>
      <c r="D48" s="28">
        <v>0</v>
      </c>
      <c r="E48" s="28"/>
    </row>
    <row r="49" spans="1:5" ht="27.75" customHeight="1">
      <c r="A49" s="24">
        <v>35</v>
      </c>
      <c r="B49" s="49" t="s">
        <v>86</v>
      </c>
      <c r="C49" s="67" t="s">
        <v>87</v>
      </c>
      <c r="D49" s="28">
        <v>0</v>
      </c>
      <c r="E49" s="28"/>
    </row>
    <row r="50" spans="1:5" ht="27.75" customHeight="1">
      <c r="A50" s="24">
        <v>36</v>
      </c>
      <c r="B50" s="49" t="s">
        <v>88</v>
      </c>
      <c r="C50" s="67" t="s">
        <v>89</v>
      </c>
      <c r="D50" s="28">
        <v>0</v>
      </c>
      <c r="E50" s="28"/>
    </row>
    <row r="51" spans="1:5" ht="27.75" customHeight="1">
      <c r="A51" s="24">
        <v>37</v>
      </c>
      <c r="B51" s="52" t="s">
        <v>90</v>
      </c>
      <c r="C51" s="67" t="s">
        <v>91</v>
      </c>
      <c r="D51" s="28">
        <v>0</v>
      </c>
      <c r="E51" s="28"/>
    </row>
    <row r="52" spans="1:5" ht="27.75" customHeight="1">
      <c r="A52" s="24">
        <v>38</v>
      </c>
      <c r="B52" s="52" t="s">
        <v>92</v>
      </c>
      <c r="C52" s="67" t="s">
        <v>93</v>
      </c>
      <c r="D52" s="28">
        <v>0</v>
      </c>
      <c r="E52" s="28"/>
    </row>
    <row r="53" spans="1:5" ht="24.75" customHeight="1" thickBot="1">
      <c r="A53" s="32">
        <v>39</v>
      </c>
      <c r="B53" s="53" t="s">
        <v>94</v>
      </c>
      <c r="C53" s="70" t="s">
        <v>95</v>
      </c>
      <c r="D53" s="28">
        <v>0</v>
      </c>
      <c r="E53" s="28"/>
    </row>
    <row r="54" spans="1:5" ht="25.5" customHeight="1">
      <c r="A54" s="33">
        <v>40</v>
      </c>
      <c r="B54" s="49" t="s">
        <v>96</v>
      </c>
      <c r="C54" s="67" t="s">
        <v>97</v>
      </c>
      <c r="D54" s="28">
        <v>0</v>
      </c>
      <c r="E54" s="28" t="e">
        <f>#REF!/#REF!*100</f>
        <v>#REF!</v>
      </c>
    </row>
    <row r="55" spans="1:5" ht="25.5" customHeight="1">
      <c r="A55" s="24">
        <v>41</v>
      </c>
      <c r="B55" s="49" t="s">
        <v>98</v>
      </c>
      <c r="C55" s="67" t="s">
        <v>99</v>
      </c>
      <c r="D55" s="28">
        <v>0</v>
      </c>
      <c r="E55" s="28"/>
    </row>
    <row r="56" spans="1:5" ht="24" customHeight="1">
      <c r="A56" s="24">
        <v>42</v>
      </c>
      <c r="B56" s="49" t="s">
        <v>100</v>
      </c>
      <c r="C56" s="67" t="s">
        <v>101</v>
      </c>
      <c r="D56" s="28">
        <v>0</v>
      </c>
      <c r="E56" s="28"/>
    </row>
    <row r="57" spans="1:5" ht="27.75" customHeight="1">
      <c r="A57" s="24">
        <v>43</v>
      </c>
      <c r="B57" s="49" t="s">
        <v>102</v>
      </c>
      <c r="C57" s="67" t="s">
        <v>103</v>
      </c>
      <c r="D57" s="28">
        <v>0</v>
      </c>
      <c r="E57" s="28"/>
    </row>
    <row r="58" spans="1:5" ht="25.5">
      <c r="A58" s="24">
        <v>44</v>
      </c>
      <c r="B58" s="49" t="s">
        <v>104</v>
      </c>
      <c r="C58" s="67" t="s">
        <v>105</v>
      </c>
      <c r="D58" s="28">
        <v>0</v>
      </c>
      <c r="E58" s="28"/>
    </row>
    <row r="59" spans="1:5" ht="25.5">
      <c r="A59" s="24">
        <v>45</v>
      </c>
      <c r="B59" s="49" t="s">
        <v>106</v>
      </c>
      <c r="C59" s="67" t="s">
        <v>107</v>
      </c>
      <c r="D59" s="28">
        <v>0</v>
      </c>
      <c r="E59" s="28"/>
    </row>
    <row r="60" spans="1:5" ht="32.25" customHeight="1">
      <c r="A60" s="24">
        <v>46</v>
      </c>
      <c r="B60" s="49" t="s">
        <v>108</v>
      </c>
      <c r="C60" s="67" t="s">
        <v>109</v>
      </c>
      <c r="D60" s="28">
        <v>0</v>
      </c>
      <c r="E60" s="28"/>
    </row>
    <row r="61" spans="1:5" ht="26.25" customHeight="1">
      <c r="A61" s="24">
        <v>47</v>
      </c>
      <c r="B61" s="49" t="s">
        <v>110</v>
      </c>
      <c r="C61" s="67" t="s">
        <v>111</v>
      </c>
      <c r="D61" s="28">
        <v>0</v>
      </c>
      <c r="E61" s="28"/>
    </row>
    <row r="62" spans="1:5" ht="32.25" customHeight="1">
      <c r="A62" s="24">
        <v>48</v>
      </c>
      <c r="B62" s="49" t="s">
        <v>112</v>
      </c>
      <c r="C62" s="67" t="s">
        <v>113</v>
      </c>
      <c r="D62" s="28">
        <v>0</v>
      </c>
      <c r="E62" s="28"/>
    </row>
    <row r="63" spans="1:5" ht="38.25">
      <c r="A63" s="24">
        <v>49</v>
      </c>
      <c r="B63" s="49" t="s">
        <v>114</v>
      </c>
      <c r="C63" s="67" t="s">
        <v>115</v>
      </c>
      <c r="D63" s="28">
        <v>0</v>
      </c>
      <c r="E63" s="28"/>
    </row>
    <row r="64" spans="1:5" ht="25.5">
      <c r="A64" s="24">
        <v>50</v>
      </c>
      <c r="B64" s="49" t="s">
        <v>116</v>
      </c>
      <c r="C64" s="67" t="s">
        <v>117</v>
      </c>
      <c r="D64" s="28">
        <v>0</v>
      </c>
      <c r="E64" s="28"/>
    </row>
    <row r="65" spans="1:5" ht="25.5">
      <c r="A65" s="24">
        <v>51</v>
      </c>
      <c r="B65" s="49" t="s">
        <v>118</v>
      </c>
      <c r="C65" s="67" t="s">
        <v>119</v>
      </c>
      <c r="D65" s="28">
        <v>0</v>
      </c>
      <c r="E65" s="28"/>
    </row>
    <row r="66" spans="1:5" ht="27" customHeight="1">
      <c r="A66" s="24">
        <v>52</v>
      </c>
      <c r="B66" s="49" t="s">
        <v>120</v>
      </c>
      <c r="C66" s="67" t="s">
        <v>121</v>
      </c>
      <c r="D66" s="28">
        <v>0</v>
      </c>
      <c r="E66" s="28"/>
    </row>
    <row r="67" spans="1:5" ht="27" customHeight="1">
      <c r="A67" s="24">
        <v>53</v>
      </c>
      <c r="B67" s="49" t="s">
        <v>122</v>
      </c>
      <c r="C67" s="67" t="s">
        <v>123</v>
      </c>
      <c r="D67" s="28">
        <v>13841</v>
      </c>
      <c r="E67" s="28" t="e">
        <f>#REF!/#REF!*100</f>
        <v>#REF!</v>
      </c>
    </row>
    <row r="68" spans="1:5" ht="28.5" customHeight="1">
      <c r="A68" s="24">
        <v>54</v>
      </c>
      <c r="B68" s="54" t="s">
        <v>124</v>
      </c>
      <c r="C68" s="71" t="s">
        <v>125</v>
      </c>
      <c r="D68" s="25">
        <f>D69+D73+D77+D97+D81+D85+D89+D93+D101+D105+D109</f>
        <v>31426</v>
      </c>
      <c r="E68" s="31" t="e">
        <f>E69+E73+E77+E97+E81+E85+E89+E93+E101+E105+E109</f>
        <v>#REF!</v>
      </c>
    </row>
    <row r="69" spans="1:5" ht="21.75" customHeight="1">
      <c r="A69" s="24">
        <v>55</v>
      </c>
      <c r="B69" s="55" t="s">
        <v>126</v>
      </c>
      <c r="C69" s="72" t="s">
        <v>127</v>
      </c>
      <c r="D69" s="25">
        <f>SUM(D70:D72)</f>
        <v>29600</v>
      </c>
      <c r="E69" s="25" t="e">
        <f>#REF!/#REF!*100</f>
        <v>#REF!</v>
      </c>
    </row>
    <row r="70" spans="1:5" ht="19.5" customHeight="1">
      <c r="A70" s="24">
        <v>56</v>
      </c>
      <c r="B70" s="56" t="s">
        <v>128</v>
      </c>
      <c r="C70" s="73" t="s">
        <v>129</v>
      </c>
      <c r="D70" s="28">
        <v>14979</v>
      </c>
      <c r="E70" s="28" t="e">
        <f>#REF!/#REF!*100</f>
        <v>#REF!</v>
      </c>
    </row>
    <row r="71" spans="1:5" ht="17.25" customHeight="1">
      <c r="A71" s="24">
        <v>57</v>
      </c>
      <c r="B71" s="56" t="s">
        <v>130</v>
      </c>
      <c r="C71" s="73" t="s">
        <v>131</v>
      </c>
      <c r="D71" s="28">
        <v>14621</v>
      </c>
      <c r="E71" s="28" t="e">
        <f>#REF!/#REF!*100</f>
        <v>#REF!</v>
      </c>
    </row>
    <row r="72" spans="1:5" ht="17.25" customHeight="1">
      <c r="A72" s="24">
        <v>58</v>
      </c>
      <c r="B72" s="56" t="s">
        <v>132</v>
      </c>
      <c r="C72" s="73" t="s">
        <v>133</v>
      </c>
      <c r="D72" s="28">
        <v>0</v>
      </c>
      <c r="E72" s="28" t="e">
        <f>#REF!/#REF!*100</f>
        <v>#REF!</v>
      </c>
    </row>
    <row r="73" spans="1:5" ht="18.75" customHeight="1">
      <c r="A73" s="24">
        <v>59</v>
      </c>
      <c r="B73" s="55" t="s">
        <v>134</v>
      </c>
      <c r="C73" s="72" t="s">
        <v>135</v>
      </c>
      <c r="D73" s="25">
        <f>SUM(D74:D76)</f>
        <v>1826</v>
      </c>
      <c r="E73" s="25" t="e">
        <f>#REF!/#REF!*100</f>
        <v>#REF!</v>
      </c>
    </row>
    <row r="74" spans="1:5" ht="19.5" customHeight="1">
      <c r="A74" s="24">
        <v>60</v>
      </c>
      <c r="B74" s="56" t="s">
        <v>128</v>
      </c>
      <c r="C74" s="73" t="s">
        <v>136</v>
      </c>
      <c r="D74" s="28">
        <v>562</v>
      </c>
      <c r="E74" s="28" t="e">
        <f>#REF!/#REF!*100</f>
        <v>#REF!</v>
      </c>
    </row>
    <row r="75" spans="1:5" ht="18" customHeight="1">
      <c r="A75" s="24">
        <v>61</v>
      </c>
      <c r="B75" s="56" t="s">
        <v>130</v>
      </c>
      <c r="C75" s="73" t="s">
        <v>137</v>
      </c>
      <c r="D75" s="28">
        <v>1264</v>
      </c>
      <c r="E75" s="28" t="e">
        <f>#REF!/#REF!*100</f>
        <v>#REF!</v>
      </c>
    </row>
    <row r="76" spans="1:5" ht="20.25" customHeight="1">
      <c r="A76" s="24">
        <v>62</v>
      </c>
      <c r="B76" s="56" t="s">
        <v>132</v>
      </c>
      <c r="C76" s="73" t="s">
        <v>138</v>
      </c>
      <c r="D76" s="28">
        <v>0</v>
      </c>
      <c r="E76" s="28" t="e">
        <f>#REF!/#REF!*100</f>
        <v>#REF!</v>
      </c>
    </row>
    <row r="77" spans="1:5" ht="18" customHeight="1">
      <c r="A77" s="24">
        <v>63</v>
      </c>
      <c r="B77" s="55" t="s">
        <v>139</v>
      </c>
      <c r="C77" s="72" t="s">
        <v>140</v>
      </c>
      <c r="D77" s="25">
        <v>0</v>
      </c>
      <c r="E77" s="28"/>
    </row>
    <row r="78" spans="1:5" ht="17.25" customHeight="1">
      <c r="A78" s="24">
        <v>64</v>
      </c>
      <c r="B78" s="56" t="s">
        <v>128</v>
      </c>
      <c r="C78" s="73" t="s">
        <v>141</v>
      </c>
      <c r="D78" s="28">
        <v>0</v>
      </c>
      <c r="E78" s="28"/>
    </row>
    <row r="79" spans="1:5" ht="17.25" customHeight="1">
      <c r="A79" s="24">
        <v>65</v>
      </c>
      <c r="B79" s="56" t="s">
        <v>130</v>
      </c>
      <c r="C79" s="73" t="s">
        <v>142</v>
      </c>
      <c r="D79" s="28">
        <v>0</v>
      </c>
      <c r="E79" s="28"/>
    </row>
    <row r="80" spans="1:5" ht="17.25" customHeight="1">
      <c r="A80" s="24">
        <v>66</v>
      </c>
      <c r="B80" s="56" t="s">
        <v>132</v>
      </c>
      <c r="C80" s="73" t="s">
        <v>143</v>
      </c>
      <c r="D80" s="28">
        <v>0</v>
      </c>
      <c r="E80" s="28"/>
    </row>
    <row r="81" spans="1:5" ht="17.25" customHeight="1">
      <c r="A81" s="24">
        <v>67</v>
      </c>
      <c r="B81" s="55" t="s">
        <v>144</v>
      </c>
      <c r="C81" s="72" t="s">
        <v>145</v>
      </c>
      <c r="D81" s="25">
        <v>0</v>
      </c>
      <c r="E81" s="28"/>
    </row>
    <row r="82" spans="1:5" ht="17.25" customHeight="1">
      <c r="A82" s="24">
        <v>68</v>
      </c>
      <c r="B82" s="56" t="s">
        <v>128</v>
      </c>
      <c r="C82" s="74" t="s">
        <v>146</v>
      </c>
      <c r="D82" s="28">
        <v>0</v>
      </c>
      <c r="E82" s="28"/>
    </row>
    <row r="83" spans="1:5" ht="17.25" customHeight="1">
      <c r="A83" s="24">
        <v>69</v>
      </c>
      <c r="B83" s="56" t="s">
        <v>130</v>
      </c>
      <c r="C83" s="74" t="s">
        <v>147</v>
      </c>
      <c r="D83" s="28">
        <v>0</v>
      </c>
      <c r="E83" s="28"/>
    </row>
    <row r="84" spans="1:5" ht="17.25" customHeight="1">
      <c r="A84" s="24">
        <v>70</v>
      </c>
      <c r="B84" s="56" t="s">
        <v>132</v>
      </c>
      <c r="C84" s="74" t="s">
        <v>148</v>
      </c>
      <c r="D84" s="28">
        <v>0</v>
      </c>
      <c r="E84" s="28"/>
    </row>
    <row r="85" spans="1:5" ht="17.25" customHeight="1">
      <c r="A85" s="24">
        <v>71</v>
      </c>
      <c r="B85" s="55" t="s">
        <v>149</v>
      </c>
      <c r="C85" s="72" t="s">
        <v>150</v>
      </c>
      <c r="D85" s="25">
        <v>0</v>
      </c>
      <c r="E85" s="28"/>
    </row>
    <row r="86" spans="1:5" ht="17.25" customHeight="1">
      <c r="A86" s="24">
        <v>72</v>
      </c>
      <c r="B86" s="56" t="s">
        <v>128</v>
      </c>
      <c r="C86" s="74" t="s">
        <v>151</v>
      </c>
      <c r="D86" s="28">
        <v>0</v>
      </c>
      <c r="E86" s="28"/>
    </row>
    <row r="87" spans="1:5" ht="17.25" customHeight="1">
      <c r="A87" s="24">
        <v>73</v>
      </c>
      <c r="B87" s="56" t="s">
        <v>130</v>
      </c>
      <c r="C87" s="74" t="s">
        <v>152</v>
      </c>
      <c r="D87" s="28">
        <v>0</v>
      </c>
      <c r="E87" s="28"/>
    </row>
    <row r="88" spans="1:5" ht="17.25" customHeight="1">
      <c r="A88" s="24">
        <v>74</v>
      </c>
      <c r="B88" s="56" t="s">
        <v>132</v>
      </c>
      <c r="C88" s="74" t="s">
        <v>153</v>
      </c>
      <c r="D88" s="28">
        <v>0</v>
      </c>
      <c r="E88" s="28"/>
    </row>
    <row r="89" spans="1:5" ht="17.25" customHeight="1">
      <c r="A89" s="24">
        <v>75</v>
      </c>
      <c r="B89" s="55" t="s">
        <v>154</v>
      </c>
      <c r="C89" s="72" t="s">
        <v>155</v>
      </c>
      <c r="D89" s="25">
        <v>0</v>
      </c>
      <c r="E89" s="28"/>
    </row>
    <row r="90" spans="1:5" ht="17.25" customHeight="1">
      <c r="A90" s="24">
        <v>76</v>
      </c>
      <c r="B90" s="56" t="s">
        <v>128</v>
      </c>
      <c r="C90" s="74" t="s">
        <v>156</v>
      </c>
      <c r="D90" s="28">
        <v>0</v>
      </c>
      <c r="E90" s="28"/>
    </row>
    <row r="91" spans="1:5" ht="17.25" customHeight="1">
      <c r="A91" s="24">
        <v>77</v>
      </c>
      <c r="B91" s="56" t="s">
        <v>130</v>
      </c>
      <c r="C91" s="74" t="s">
        <v>157</v>
      </c>
      <c r="D91" s="28">
        <v>0</v>
      </c>
      <c r="E91" s="28"/>
    </row>
    <row r="92" spans="1:5" ht="17.25" customHeight="1">
      <c r="A92" s="24">
        <v>78</v>
      </c>
      <c r="B92" s="56" t="s">
        <v>132</v>
      </c>
      <c r="C92" s="74" t="s">
        <v>158</v>
      </c>
      <c r="D92" s="28">
        <v>0</v>
      </c>
      <c r="E92" s="28"/>
    </row>
    <row r="93" spans="1:5" ht="17.25" customHeight="1">
      <c r="A93" s="24">
        <v>79</v>
      </c>
      <c r="B93" s="55" t="s">
        <v>159</v>
      </c>
      <c r="C93" s="72" t="s">
        <v>160</v>
      </c>
      <c r="D93" s="25">
        <v>0</v>
      </c>
      <c r="E93" s="28"/>
    </row>
    <row r="94" spans="1:5" ht="17.25" customHeight="1">
      <c r="A94" s="24">
        <v>80</v>
      </c>
      <c r="B94" s="56" t="s">
        <v>128</v>
      </c>
      <c r="C94" s="74" t="s">
        <v>161</v>
      </c>
      <c r="D94" s="28">
        <v>0</v>
      </c>
      <c r="E94" s="28"/>
    </row>
    <row r="95" spans="1:5" ht="17.25" customHeight="1">
      <c r="A95" s="24">
        <v>81</v>
      </c>
      <c r="B95" s="56" t="s">
        <v>130</v>
      </c>
      <c r="C95" s="74" t="s">
        <v>162</v>
      </c>
      <c r="D95" s="28">
        <v>0</v>
      </c>
      <c r="E95" s="28"/>
    </row>
    <row r="96" spans="1:5" ht="17.25" customHeight="1">
      <c r="A96" s="24">
        <v>82</v>
      </c>
      <c r="B96" s="56" t="s">
        <v>132</v>
      </c>
      <c r="C96" s="74" t="s">
        <v>163</v>
      </c>
      <c r="D96" s="28">
        <v>0</v>
      </c>
      <c r="E96" s="28"/>
    </row>
    <row r="97" spans="1:5" ht="24" customHeight="1">
      <c r="A97" s="24">
        <v>83</v>
      </c>
      <c r="B97" s="57" t="s">
        <v>164</v>
      </c>
      <c r="C97" s="72" t="s">
        <v>165</v>
      </c>
      <c r="D97" s="25">
        <v>0</v>
      </c>
      <c r="E97" s="28"/>
    </row>
    <row r="98" spans="1:5" s="34" customFormat="1" ht="15" customHeight="1">
      <c r="A98" s="24">
        <v>84</v>
      </c>
      <c r="B98" s="56" t="s">
        <v>128</v>
      </c>
      <c r="C98" s="75" t="s">
        <v>166</v>
      </c>
      <c r="D98" s="28">
        <v>0</v>
      </c>
      <c r="E98" s="28"/>
    </row>
    <row r="99" spans="1:5" s="34" customFormat="1" ht="15" customHeight="1" thickBot="1">
      <c r="A99" s="32">
        <v>85</v>
      </c>
      <c r="B99" s="58" t="s">
        <v>130</v>
      </c>
      <c r="C99" s="76" t="s">
        <v>167</v>
      </c>
      <c r="D99" s="35">
        <v>0</v>
      </c>
      <c r="E99" s="28"/>
    </row>
    <row r="100" spans="1:5" s="34" customFormat="1" ht="15.75" customHeight="1">
      <c r="A100" s="33">
        <v>86</v>
      </c>
      <c r="B100" s="56" t="s">
        <v>132</v>
      </c>
      <c r="C100" s="75" t="s">
        <v>168</v>
      </c>
      <c r="D100" s="28">
        <v>0</v>
      </c>
      <c r="E100" s="28"/>
    </row>
    <row r="101" spans="1:5" ht="12.75">
      <c r="A101" s="24">
        <v>87</v>
      </c>
      <c r="B101" s="55" t="s">
        <v>169</v>
      </c>
      <c r="C101" s="77" t="s">
        <v>170</v>
      </c>
      <c r="D101" s="36">
        <v>0</v>
      </c>
      <c r="E101" s="28"/>
    </row>
    <row r="102" spans="1:5" ht="12.75">
      <c r="A102" s="24">
        <v>88</v>
      </c>
      <c r="B102" s="56" t="s">
        <v>128</v>
      </c>
      <c r="C102" s="74" t="s">
        <v>171</v>
      </c>
      <c r="D102" s="28">
        <v>0</v>
      </c>
      <c r="E102" s="28"/>
    </row>
    <row r="103" spans="1:5" ht="12.75">
      <c r="A103" s="24">
        <v>89</v>
      </c>
      <c r="B103" s="56" t="s">
        <v>130</v>
      </c>
      <c r="C103" s="74" t="s">
        <v>172</v>
      </c>
      <c r="D103" s="28">
        <v>0</v>
      </c>
      <c r="E103" s="28"/>
    </row>
    <row r="104" spans="1:5" ht="12.75">
      <c r="A104" s="24">
        <v>90</v>
      </c>
      <c r="B104" s="56" t="s">
        <v>132</v>
      </c>
      <c r="C104" s="74" t="s">
        <v>173</v>
      </c>
      <c r="D104" s="28">
        <v>0</v>
      </c>
      <c r="E104" s="28"/>
    </row>
    <row r="105" spans="1:5" ht="12.75">
      <c r="A105" s="24">
        <v>91</v>
      </c>
      <c r="B105" s="55" t="s">
        <v>174</v>
      </c>
      <c r="C105" s="72" t="s">
        <v>175</v>
      </c>
      <c r="D105" s="25">
        <v>0</v>
      </c>
      <c r="E105" s="28"/>
    </row>
    <row r="106" spans="1:5" ht="12.75">
      <c r="A106" s="24">
        <v>92</v>
      </c>
      <c r="B106" s="56" t="s">
        <v>128</v>
      </c>
      <c r="C106" s="74" t="s">
        <v>176</v>
      </c>
      <c r="D106" s="28">
        <v>0</v>
      </c>
      <c r="E106" s="28"/>
    </row>
    <row r="107" spans="1:5" ht="12.75">
      <c r="A107" s="24">
        <v>93</v>
      </c>
      <c r="B107" s="56" t="s">
        <v>130</v>
      </c>
      <c r="C107" s="74" t="s">
        <v>177</v>
      </c>
      <c r="D107" s="28">
        <v>0</v>
      </c>
      <c r="E107" s="28"/>
    </row>
    <row r="108" spans="1:5" ht="12.75">
      <c r="A108" s="24">
        <v>94</v>
      </c>
      <c r="B108" s="56" t="s">
        <v>132</v>
      </c>
      <c r="C108" s="74" t="s">
        <v>178</v>
      </c>
      <c r="D108" s="28">
        <v>0</v>
      </c>
      <c r="E108" s="28"/>
    </row>
    <row r="109" spans="1:5" ht="12.75">
      <c r="A109" s="24">
        <v>95</v>
      </c>
      <c r="B109" s="55" t="s">
        <v>179</v>
      </c>
      <c r="C109" s="72" t="s">
        <v>180</v>
      </c>
      <c r="D109" s="25">
        <v>0</v>
      </c>
      <c r="E109" s="28"/>
    </row>
    <row r="110" spans="1:5" ht="12.75">
      <c r="A110" s="24">
        <v>96</v>
      </c>
      <c r="B110" s="56" t="s">
        <v>128</v>
      </c>
      <c r="C110" s="74" t="s">
        <v>181</v>
      </c>
      <c r="D110" s="28">
        <v>0</v>
      </c>
      <c r="E110" s="28"/>
    </row>
    <row r="111" spans="1:5" ht="12.75">
      <c r="A111" s="24">
        <v>97</v>
      </c>
      <c r="B111" s="56" t="s">
        <v>130</v>
      </c>
      <c r="C111" s="74" t="s">
        <v>182</v>
      </c>
      <c r="D111" s="28">
        <v>0</v>
      </c>
      <c r="E111" s="28"/>
    </row>
    <row r="112" spans="1:5" ht="13.5" thickBot="1">
      <c r="A112" s="32">
        <v>98</v>
      </c>
      <c r="B112" s="59" t="s">
        <v>132</v>
      </c>
      <c r="C112" s="78" t="s">
        <v>183</v>
      </c>
      <c r="D112" s="37">
        <v>0</v>
      </c>
      <c r="E112" s="37"/>
    </row>
    <row r="113" ht="11.25" customHeight="1"/>
    <row r="114" spans="2:4" ht="13.5" hidden="1" thickBot="1">
      <c r="B114" s="38" t="s">
        <v>184</v>
      </c>
      <c r="D114" s="39">
        <v>32880</v>
      </c>
    </row>
    <row r="115" spans="2:4" ht="0.75" customHeight="1" hidden="1">
      <c r="B115" s="38"/>
      <c r="D115" s="40"/>
    </row>
    <row r="116" ht="12.75" hidden="1"/>
    <row r="117" spans="2:4" ht="12.75" hidden="1">
      <c r="B117" s="38"/>
      <c r="D117" s="40"/>
    </row>
    <row r="118" spans="2:4" ht="13.5" hidden="1" thickBot="1">
      <c r="B118" s="41" t="s">
        <v>185</v>
      </c>
      <c r="D118" s="39"/>
    </row>
    <row r="119" spans="2:4" ht="12.75" hidden="1">
      <c r="B119" s="42" t="s">
        <v>186</v>
      </c>
      <c r="D119" s="40">
        <f>D12+D114+D118</f>
        <v>136467</v>
      </c>
    </row>
  </sheetData>
  <mergeCells count="3">
    <mergeCell ref="A8:A9"/>
    <mergeCell ref="C8:C9"/>
    <mergeCell ref="A1:B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Venituri</dc:creator>
  <cp:keywords/>
  <dc:description/>
  <cp:lastModifiedBy>Venituri</cp:lastModifiedBy>
  <dcterms:created xsi:type="dcterms:W3CDTF">2013-03-12T09:49:25Z</dcterms:created>
  <dcterms:modified xsi:type="dcterms:W3CDTF">2013-03-12T09:59:21Z</dcterms:modified>
  <cp:category/>
  <cp:version/>
  <cp:contentType/>
  <cp:contentStatus/>
</cp:coreProperties>
</file>